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йствуюшие проекты\ОНЛАЙН СОРЕВЫ\Онлайн Кубок АГР\Протокол\"/>
    </mc:Choice>
  </mc:AlternateContent>
  <bookViews>
    <workbookView xWindow="0" yWindow="0" windowWidth="10320" windowHeight="72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86" i="1" l="1"/>
  <c r="I27" i="1"/>
  <c r="I61" i="1"/>
  <c r="I24" i="1"/>
  <c r="I20" i="1"/>
  <c r="I13" i="1"/>
  <c r="I81" i="1"/>
  <c r="I74" i="1"/>
  <c r="I75" i="1"/>
  <c r="I82" i="1" l="1"/>
  <c r="I79" i="1"/>
  <c r="I80" i="1"/>
  <c r="I69" i="1"/>
  <c r="I73" i="1"/>
  <c r="I68" i="1"/>
  <c r="I67" i="1"/>
  <c r="I72" i="1"/>
  <c r="I70" i="1"/>
  <c r="I71" i="1"/>
  <c r="I62" i="1"/>
  <c r="I60" i="1"/>
  <c r="I63" i="1"/>
  <c r="I56" i="1"/>
  <c r="I45" i="1"/>
  <c r="I44" i="1"/>
  <c r="I47" i="1"/>
  <c r="I49" i="1"/>
  <c r="I42" i="1"/>
  <c r="I46" i="1"/>
  <c r="I43" i="1"/>
  <c r="I48" i="1"/>
  <c r="I38" i="1"/>
  <c r="I32" i="1"/>
  <c r="I34" i="1"/>
  <c r="I33" i="1"/>
  <c r="I31" i="1"/>
  <c r="I26" i="1"/>
  <c r="I25" i="1"/>
  <c r="I17" i="1"/>
  <c r="I14" i="1"/>
  <c r="I15" i="1"/>
  <c r="I11" i="1"/>
  <c r="I12" i="1"/>
  <c r="I18" i="1"/>
  <c r="I16" i="1"/>
  <c r="I19" i="1"/>
</calcChain>
</file>

<file path=xl/sharedStrings.xml><?xml version="1.0" encoding="utf-8"?>
<sst xmlns="http://schemas.openxmlformats.org/spreadsheetml/2006/main" count="336" uniqueCount="147">
  <si>
    <t>ОНЛАЙН</t>
  </si>
  <si>
    <t>МИРОВАЯ АССОЦИАЦИЯ КЛУБОВ ГИРЕВОГО СПОРТА</t>
  </si>
  <si>
    <t>РОССИЙСКИЙ СОЮЗ ГИРЕВОГО СПОРТА</t>
  </si>
  <si>
    <t>ПРОТОКОЛ</t>
  </si>
  <si>
    <t xml:space="preserve"> Армейский рывок </t>
  </si>
  <si>
    <t xml:space="preserve"> МУЖЧИНЫ</t>
  </si>
  <si>
    <t>№</t>
  </si>
  <si>
    <t>Ф.И.О.</t>
  </si>
  <si>
    <t>Дата рожд.</t>
  </si>
  <si>
    <t>Вес</t>
  </si>
  <si>
    <t>Весовая категория</t>
  </si>
  <si>
    <t>Вес гирь</t>
  </si>
  <si>
    <t>Команда</t>
  </si>
  <si>
    <t>Рывок 12 минут</t>
  </si>
  <si>
    <t>Очки</t>
  </si>
  <si>
    <t>Место</t>
  </si>
  <si>
    <t>Разряд</t>
  </si>
  <si>
    <t>Тренер</t>
  </si>
  <si>
    <t xml:space="preserve">ЖЕНЩИНЫ </t>
  </si>
  <si>
    <t>ЮНОШИ (ДО 18 ЛЕТ)</t>
  </si>
  <si>
    <t>ВЕТЕРАНЫ (40-49 ЛЕТ)</t>
  </si>
  <si>
    <t>Тяжелый рывок</t>
  </si>
  <si>
    <t xml:space="preserve"> МУЖЧИНЫ </t>
  </si>
  <si>
    <t>Рывок 6 минут</t>
  </si>
  <si>
    <t>Главный Судья:</t>
  </si>
  <si>
    <t>Денисов Иван</t>
  </si>
  <si>
    <t>Главный секретарь:</t>
  </si>
  <si>
    <t>25 сен - 16 окт 2022 ГОДА</t>
  </si>
  <si>
    <t>ОНЛАЙН КУБОК МИРА</t>
  </si>
  <si>
    <t>ПО АРМЕЙСКОМУ ГИРЕВОМУ РЫВКУ</t>
  </si>
  <si>
    <t>Шанин Александр</t>
  </si>
  <si>
    <t>СТИМ</t>
  </si>
  <si>
    <t>Челбаков Евгений</t>
  </si>
  <si>
    <t>Богучаны</t>
  </si>
  <si>
    <t>Долгов Сергей</t>
  </si>
  <si>
    <t>Москва</t>
  </si>
  <si>
    <t>Попов Спартак</t>
  </si>
  <si>
    <t>ARCH TEAM</t>
  </si>
  <si>
    <t>Трафимов Даниил</t>
  </si>
  <si>
    <t>ВформеКимовск</t>
  </si>
  <si>
    <t>Малахов Егор</t>
  </si>
  <si>
    <t>Митрофанова Ольга</t>
  </si>
  <si>
    <t>Белозерская ДЮСШ</t>
  </si>
  <si>
    <t>Баязитов Ильгиз</t>
  </si>
  <si>
    <t>УФА</t>
  </si>
  <si>
    <t>Нижневаторвск</t>
  </si>
  <si>
    <t>Терещенко Кирилл</t>
  </si>
  <si>
    <t>гиревик</t>
  </si>
  <si>
    <t>Трямкин Николай</t>
  </si>
  <si>
    <t>Нижний Новгород</t>
  </si>
  <si>
    <t>ID</t>
  </si>
  <si>
    <t>Фортуна</t>
  </si>
  <si>
    <t>Ромашко Дмитрий</t>
  </si>
  <si>
    <t>Хандыга</t>
  </si>
  <si>
    <t>Бобков Никита</t>
  </si>
  <si>
    <t>МБУДО ДООСЦ</t>
  </si>
  <si>
    <t>Богатых Николай</t>
  </si>
  <si>
    <t>Аэропорт</t>
  </si>
  <si>
    <t>Демина Виталина</t>
  </si>
  <si>
    <t>Потемкин Александр</t>
  </si>
  <si>
    <t>Грязовец</t>
  </si>
  <si>
    <t>Челяков Евгений</t>
  </si>
  <si>
    <t>Тонков Александр</t>
  </si>
  <si>
    <t>Ишим</t>
  </si>
  <si>
    <t>Каулин Андрей</t>
  </si>
  <si>
    <t>Шлейгин Константин</t>
  </si>
  <si>
    <t>Пухучкин Евгений</t>
  </si>
  <si>
    <t>СКАЛА</t>
  </si>
  <si>
    <t>Яковлева Злата</t>
  </si>
  <si>
    <t>Туринск</t>
  </si>
  <si>
    <t>Усолье-Сибирское</t>
  </si>
  <si>
    <t>Сидоров Давид</t>
  </si>
  <si>
    <t>Полозюк Владислав</t>
  </si>
  <si>
    <t>Лутошкина Лариса</t>
  </si>
  <si>
    <t>Белозерское</t>
  </si>
  <si>
    <t xml:space="preserve">Трепаков Андрей </t>
  </si>
  <si>
    <t>Люберцы</t>
  </si>
  <si>
    <t>Осадчук Светлана</t>
  </si>
  <si>
    <t>Кривошеина Галина</t>
  </si>
  <si>
    <t>Чихачев Антон</t>
  </si>
  <si>
    <t>Гиревик</t>
  </si>
  <si>
    <t>Степанов Максим</t>
  </si>
  <si>
    <t>Бобков Михаил</t>
  </si>
  <si>
    <t>Ермаков Александр</t>
  </si>
  <si>
    <t>Ивдель</t>
  </si>
  <si>
    <t>Макаров Андрей</t>
  </si>
  <si>
    <t>Атлет</t>
  </si>
  <si>
    <t>Галимов Аскар</t>
  </si>
  <si>
    <t>Перелюб</t>
  </si>
  <si>
    <t>Ларькин Иван</t>
  </si>
  <si>
    <t>Файзулин Артем</t>
  </si>
  <si>
    <t>Сакирко Наталья</t>
  </si>
  <si>
    <t>Дунаева Ирина</t>
  </si>
  <si>
    <t>Сапожникова Анастасия</t>
  </si>
  <si>
    <t>Вдовин Антон</t>
  </si>
  <si>
    <t>Лобанов Дмтитрий</t>
  </si>
  <si>
    <t>Электросталь</t>
  </si>
  <si>
    <t>Половнев Кирилл</t>
  </si>
  <si>
    <t>Kartaly Team</t>
  </si>
  <si>
    <t>Макаров Роман</t>
  </si>
  <si>
    <t>Profitness</t>
  </si>
  <si>
    <t>Горячкин Дмитрий</t>
  </si>
  <si>
    <t>Горячкина Лусине</t>
  </si>
  <si>
    <t>Волосатов Константин</t>
  </si>
  <si>
    <t>Knagu</t>
  </si>
  <si>
    <t>Калин Алексей</t>
  </si>
  <si>
    <t>Владимир</t>
  </si>
  <si>
    <t>63.500</t>
  </si>
  <si>
    <t>67.8</t>
  </si>
  <si>
    <t>Пантюхов Владимир</t>
  </si>
  <si>
    <t>77.83</t>
  </si>
  <si>
    <t>90.4</t>
  </si>
  <si>
    <t>94.5</t>
  </si>
  <si>
    <t>55.6</t>
  </si>
  <si>
    <t>Черкашин Александр</t>
  </si>
  <si>
    <t>107.9</t>
  </si>
  <si>
    <t>82.7</t>
  </si>
  <si>
    <t>95.3</t>
  </si>
  <si>
    <t>105+</t>
  </si>
  <si>
    <t>42+</t>
  </si>
  <si>
    <t>АБС</t>
  </si>
  <si>
    <t>48+</t>
  </si>
  <si>
    <t>-</t>
  </si>
  <si>
    <t>МСМК</t>
  </si>
  <si>
    <t>КМС</t>
  </si>
  <si>
    <t>1ю</t>
  </si>
  <si>
    <t>2ю</t>
  </si>
  <si>
    <t>МС</t>
  </si>
  <si>
    <t>65.1</t>
  </si>
  <si>
    <t xml:space="preserve">     Подгорный Иван</t>
  </si>
  <si>
    <t>ДЕВОЧКИ (ДО 12 ЛЕТ)</t>
  </si>
  <si>
    <t>МАЛЬЧИКИ (ДО 12 ЛЕТ)</t>
  </si>
  <si>
    <t>ВЕТЕРАНЫ (50-59 ЛЕТ)</t>
  </si>
  <si>
    <t>ВЕТЕРАНЫ (60+ ЛЕТ)</t>
  </si>
  <si>
    <t>ЖЕНЩИНЫ ВЕТЕРАНЫ (50-59 ЛЕТ)</t>
  </si>
  <si>
    <t>ЖЕНЩИНЫ ВЕТЕРАНЫ (40-49 ЛЕТ)</t>
  </si>
  <si>
    <t>Кашпур С</t>
  </si>
  <si>
    <t>Степанов В</t>
  </si>
  <si>
    <t>Шанин А</t>
  </si>
  <si>
    <t>Симушин А</t>
  </si>
  <si>
    <t>Хорошилова О</t>
  </si>
  <si>
    <t>Денисов И</t>
  </si>
  <si>
    <t>Руднев С</t>
  </si>
  <si>
    <t>Горячкин Д</t>
  </si>
  <si>
    <t>РЕКОРДСМЕН</t>
  </si>
  <si>
    <t>Фаткулин Р</t>
  </si>
  <si>
    <t>Поставалов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</si>
</sst>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11" x14ac:knownFonts="1">
    <font>
      <sz val="11"/>
      <color theme="1"/>
      <name val="Calibri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theme="4" tint="0.39997558519241921"/>
      </patternFill>
    </fill>
    <fill>
      <patternFill patternType="solid">
        <fgColor rgb="FFFF0000"/>
        <bgColor theme="5" tint="0.39997558519241921"/>
      </patternFill>
    </fill>
    <fill>
      <patternFill patternType="solid">
        <fgColor rgb="FF00B050"/>
        <bgColor theme="5" tint="0.39997558519241921"/>
      </patternFill>
    </fill>
    <fill>
      <patternFill patternType="solid">
        <fgColor rgb="FF00B0F0"/>
        <bgColor theme="9" tint="0.59999389629810485"/>
      </patternFill>
    </fill>
    <fill>
      <patternFill patternType="solid">
        <fgColor rgb="FF00B050"/>
        <bgColor theme="7" tint="0.59999389629810485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4" borderId="0" xfId="0" applyFont="1" applyFill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154779</xdr:colOff>
      <xdr:row>1</xdr:row>
      <xdr:rowOff>11906</xdr:rowOff>
    </xdr:from>
    <xdr:to>
      <xdr:col>1</xdr:col>
      <xdr:colOff>1000123</xdr:colOff>
      <xdr:row>5</xdr:row>
      <xdr:rowOff>227577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54779" y="273844"/>
          <a:ext cx="1238250" cy="1263421"/>
        </a:xfrm>
        <a:prstGeom prst="rect">
          <a:avLst/>
        </a:prstGeom>
      </xdr:spPr>
    </xdr:pic>
    <xdr:clientData/>
  </xdr:twoCellAnchor>
  <xdr:twoCellAnchor editAs="oneCell">
    <xdr:from>
      <xdr:col>1</xdr:col>
      <xdr:colOff>1131094</xdr:colOff>
      <xdr:row>1</xdr:row>
      <xdr:rowOff>23813</xdr:rowOff>
    </xdr:from>
    <xdr:to>
      <xdr:col>2</xdr:col>
      <xdr:colOff>436023</xdr:colOff>
      <xdr:row>5</xdr:row>
      <xdr:rowOff>202406</xdr:rowOff>
    </xdr:to>
    <xdr:pic>
      <xdr:nvPicPr>
        <xdr:cNvPr id="3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524000" y="285751"/>
          <a:ext cx="1281367" cy="1226343"/>
        </a:xfrm>
        <a:prstGeom prst="rect">
          <a:avLst/>
        </a:prstGeom>
      </xdr:spPr>
    </xdr:pic>
    <xdr:clientData/>
  </xdr:twoCellAnchor>
  <xdr:twoCellAnchor editAs="oneCell">
    <xdr:from>
      <xdr:col>8</xdr:col>
      <xdr:colOff>523876</xdr:colOff>
      <xdr:row>1</xdr:row>
      <xdr:rowOff>35718</xdr:rowOff>
    </xdr:from>
    <xdr:to>
      <xdr:col>10</xdr:col>
      <xdr:colOff>326463</xdr:colOff>
      <xdr:row>5</xdr:row>
      <xdr:rowOff>214312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8191501" y="297656"/>
          <a:ext cx="1100368" cy="1226344"/>
        </a:xfrm>
        <a:prstGeom prst="rect">
          <a:avLst/>
        </a:prstGeom>
      </xdr:spPr>
    </xdr:pic>
    <xdr:clientData/>
  </xdr:twoCellAnchor>
  <xdr:twoCellAnchor editAs="oneCell">
    <xdr:from>
      <xdr:col>10</xdr:col>
      <xdr:colOff>443178</xdr:colOff>
      <xdr:row>1</xdr:row>
      <xdr:rowOff>23811</xdr:rowOff>
    </xdr:from>
    <xdr:to>
      <xdr:col>11</xdr:col>
      <xdr:colOff>1262063</xdr:colOff>
      <xdr:row>6</xdr:row>
      <xdr:rowOff>11906</xdr:rowOff>
    </xdr:to>
    <xdr:pic>
      <xdr:nvPicPr>
        <xdr:cNvPr id="5" name="Рисунок 4" descr="EuroFit_KETACADEMY_LOGO - monitor.jpg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0743" r="10472"/>
        <a:stretch/>
      </xdr:blipFill>
      <xdr:spPr bwMode="auto">
        <a:xfrm>
          <a:off x="9408584" y="285749"/>
          <a:ext cx="1557073" cy="127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view="pageBreakPreview" topLeftCell="A59" zoomScale="73" zoomScaleNormal="80" zoomScaleSheetLayoutView="73" workbookViewId="0">
      <selection activeCell="H64" sqref="H64"/>
    </sheetView>
  </sheetViews>
  <sheetFormatPr defaultRowHeight="15" x14ac:dyDescent="0.25"/>
  <cols>
    <col min="1" max="1" width="5.85546875" customWidth="1"/>
    <col min="2" max="2" width="29.5703125" bestFit="1" customWidth="1"/>
    <col min="5" max="5" width="13.140625" customWidth="1"/>
    <col min="7" max="7" width="28.42578125" bestFit="1" customWidth="1"/>
    <col min="8" max="8" width="10.5703125" customWidth="1"/>
    <col min="9" max="9" width="10.42578125" bestFit="1"/>
    <col min="11" max="11" width="11" bestFit="1" customWidth="1"/>
    <col min="12" max="12" width="20" bestFit="1" customWidth="1"/>
    <col min="18" max="18" width="31.85546875" customWidth="1"/>
  </cols>
  <sheetData>
    <row r="1" spans="1:18" ht="20.25" x14ac:dyDescent="0.3">
      <c r="A1" s="79" t="s">
        <v>27</v>
      </c>
      <c r="B1" s="79"/>
      <c r="C1" s="1"/>
      <c r="D1" s="1"/>
      <c r="E1" s="1"/>
      <c r="F1" s="1"/>
      <c r="G1" s="1"/>
      <c r="H1" s="1"/>
      <c r="I1" s="1"/>
      <c r="J1" s="1"/>
      <c r="K1" s="1"/>
      <c r="L1" s="53" t="s">
        <v>0</v>
      </c>
    </row>
    <row r="2" spans="1:18" ht="20.25" x14ac:dyDescent="0.3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8" ht="20.25" x14ac:dyDescent="0.3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8" ht="20.25" x14ac:dyDescent="0.3">
      <c r="A4" s="81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8" ht="20.25" x14ac:dyDescent="0.3">
      <c r="A5" s="81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8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8" s="55" customFormat="1" ht="28.5" customHeight="1" x14ac:dyDescent="0.25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8" ht="31.5" customHeight="1" thickBot="1" x14ac:dyDescent="0.3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8" ht="21" x14ac:dyDescent="0.35">
      <c r="A9" s="83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N9" s="3"/>
      <c r="P9" s="3"/>
      <c r="R9" s="3"/>
    </row>
    <row r="10" spans="1:18" ht="56.25" x14ac:dyDescent="0.35">
      <c r="A10" s="1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  <c r="L10" s="17" t="s">
        <v>17</v>
      </c>
      <c r="N10" s="3"/>
      <c r="P10" s="3"/>
      <c r="R10" s="3"/>
    </row>
    <row r="11" spans="1:18" ht="21" x14ac:dyDescent="0.35">
      <c r="A11" s="16">
        <v>3</v>
      </c>
      <c r="B11" s="35" t="s">
        <v>87</v>
      </c>
      <c r="C11" s="7">
        <v>1984</v>
      </c>
      <c r="D11" s="41">
        <v>72</v>
      </c>
      <c r="E11" s="7">
        <v>73</v>
      </c>
      <c r="F11" s="41">
        <v>24</v>
      </c>
      <c r="G11" s="23" t="s">
        <v>88</v>
      </c>
      <c r="H11" s="41">
        <v>296</v>
      </c>
      <c r="I11" s="7">
        <f>H11*1</f>
        <v>296</v>
      </c>
      <c r="J11" s="23">
        <v>1</v>
      </c>
      <c r="K11" s="7" t="s">
        <v>124</v>
      </c>
      <c r="L11" s="17"/>
      <c r="N11" s="3"/>
      <c r="P11" s="3"/>
      <c r="R11" s="3"/>
    </row>
    <row r="12" spans="1:18" ht="21" x14ac:dyDescent="0.35">
      <c r="A12" s="16">
        <v>4</v>
      </c>
      <c r="B12" s="35" t="s">
        <v>72</v>
      </c>
      <c r="C12" s="7">
        <v>2002</v>
      </c>
      <c r="D12" s="41">
        <v>71</v>
      </c>
      <c r="E12" s="7">
        <v>73</v>
      </c>
      <c r="F12" s="41">
        <v>16</v>
      </c>
      <c r="G12" s="57" t="s">
        <v>144</v>
      </c>
      <c r="H12" s="41">
        <v>272</v>
      </c>
      <c r="I12" s="7">
        <f>H12*0.5</f>
        <v>136</v>
      </c>
      <c r="J12" s="23">
        <v>2</v>
      </c>
      <c r="K12" s="7">
        <v>1</v>
      </c>
      <c r="L12" s="60" t="s">
        <v>145</v>
      </c>
      <c r="N12" s="3"/>
      <c r="P12" s="3"/>
      <c r="R12" s="3"/>
    </row>
    <row r="13" spans="1:18" ht="21" x14ac:dyDescent="0.35">
      <c r="A13" s="16">
        <v>5</v>
      </c>
      <c r="B13" s="35" t="s">
        <v>62</v>
      </c>
      <c r="C13" s="7">
        <v>1989</v>
      </c>
      <c r="D13" s="7">
        <v>79.5</v>
      </c>
      <c r="E13" s="7">
        <v>85</v>
      </c>
      <c r="F13" s="7">
        <v>28</v>
      </c>
      <c r="G13" s="7" t="s">
        <v>63</v>
      </c>
      <c r="H13" s="6">
        <v>240</v>
      </c>
      <c r="I13" s="7">
        <f>H13*1.5</f>
        <v>360</v>
      </c>
      <c r="J13" s="23">
        <v>1</v>
      </c>
      <c r="K13" s="56" t="s">
        <v>127</v>
      </c>
      <c r="L13" s="17"/>
      <c r="N13" s="3"/>
      <c r="P13" s="3"/>
      <c r="R13" s="3"/>
    </row>
    <row r="14" spans="1:18" ht="21" x14ac:dyDescent="0.35">
      <c r="A14" s="16">
        <v>6</v>
      </c>
      <c r="B14" s="35" t="s">
        <v>103</v>
      </c>
      <c r="C14" s="7">
        <v>1987</v>
      </c>
      <c r="D14" s="41">
        <v>85</v>
      </c>
      <c r="E14" s="7">
        <v>85</v>
      </c>
      <c r="F14" s="41">
        <v>28</v>
      </c>
      <c r="G14" s="23" t="s">
        <v>104</v>
      </c>
      <c r="H14" s="41">
        <v>212</v>
      </c>
      <c r="I14" s="7">
        <f>H14*1.5</f>
        <v>318</v>
      </c>
      <c r="J14" s="23">
        <v>2</v>
      </c>
      <c r="K14" s="7" t="s">
        <v>124</v>
      </c>
      <c r="L14" s="17"/>
      <c r="N14" s="3"/>
      <c r="P14" s="3"/>
      <c r="R14" s="3"/>
    </row>
    <row r="15" spans="1:18" ht="21" x14ac:dyDescent="0.35">
      <c r="A15" s="16">
        <v>7</v>
      </c>
      <c r="B15" s="35" t="s">
        <v>97</v>
      </c>
      <c r="C15" s="7">
        <v>2004</v>
      </c>
      <c r="D15" s="41" t="s">
        <v>111</v>
      </c>
      <c r="E15" s="7">
        <v>95</v>
      </c>
      <c r="F15" s="41">
        <v>28</v>
      </c>
      <c r="G15" s="23" t="s">
        <v>98</v>
      </c>
      <c r="H15" s="41">
        <v>216</v>
      </c>
      <c r="I15" s="7">
        <f>H15*1.5</f>
        <v>324</v>
      </c>
      <c r="J15" s="23">
        <v>1</v>
      </c>
      <c r="K15" s="7" t="s">
        <v>124</v>
      </c>
      <c r="L15" s="60" t="s">
        <v>136</v>
      </c>
      <c r="N15" s="3"/>
      <c r="P15" s="3"/>
      <c r="R15" s="3"/>
    </row>
    <row r="16" spans="1:18" ht="21" x14ac:dyDescent="0.35">
      <c r="A16" s="16">
        <v>8</v>
      </c>
      <c r="B16" s="35" t="s">
        <v>52</v>
      </c>
      <c r="C16" s="7">
        <v>1988</v>
      </c>
      <c r="D16" s="41">
        <v>94</v>
      </c>
      <c r="E16" s="7">
        <v>95</v>
      </c>
      <c r="F16" s="41">
        <v>24</v>
      </c>
      <c r="G16" s="7" t="s">
        <v>53</v>
      </c>
      <c r="H16" s="41">
        <v>242</v>
      </c>
      <c r="I16" s="7">
        <f>H16*1</f>
        <v>242</v>
      </c>
      <c r="J16" s="23">
        <v>2</v>
      </c>
      <c r="K16" s="7" t="s">
        <v>124</v>
      </c>
      <c r="L16" s="17"/>
      <c r="N16" s="3"/>
      <c r="P16" s="3"/>
      <c r="R16" s="3"/>
    </row>
    <row r="17" spans="1:18" ht="21" x14ac:dyDescent="0.35">
      <c r="A17" s="16">
        <v>9</v>
      </c>
      <c r="B17" s="35" t="s">
        <v>105</v>
      </c>
      <c r="C17" s="7">
        <v>1992</v>
      </c>
      <c r="D17" s="41" t="s">
        <v>117</v>
      </c>
      <c r="E17" s="7">
        <v>105</v>
      </c>
      <c r="F17" s="41">
        <v>28</v>
      </c>
      <c r="G17" s="23" t="s">
        <v>106</v>
      </c>
      <c r="H17" s="41">
        <v>185</v>
      </c>
      <c r="I17" s="7">
        <f>H17*1.5</f>
        <v>277.5</v>
      </c>
      <c r="J17" s="23">
        <v>1</v>
      </c>
      <c r="K17" s="7">
        <v>1</v>
      </c>
      <c r="L17" s="17"/>
      <c r="N17" s="3"/>
    </row>
    <row r="18" spans="1:18" ht="21" x14ac:dyDescent="0.35">
      <c r="A18" s="16">
        <v>10</v>
      </c>
      <c r="B18" s="35" t="s">
        <v>109</v>
      </c>
      <c r="C18" s="7">
        <v>1987</v>
      </c>
      <c r="D18" s="41">
        <v>98</v>
      </c>
      <c r="E18" s="7">
        <v>105</v>
      </c>
      <c r="F18" s="7">
        <v>24</v>
      </c>
      <c r="G18" s="7" t="s">
        <v>70</v>
      </c>
      <c r="H18" s="41">
        <v>275</v>
      </c>
      <c r="I18" s="7">
        <f>H18*1</f>
        <v>275</v>
      </c>
      <c r="J18" s="23">
        <v>2</v>
      </c>
      <c r="K18" s="7" t="s">
        <v>124</v>
      </c>
      <c r="L18" s="17"/>
      <c r="N18" s="3"/>
    </row>
    <row r="19" spans="1:18" ht="21" x14ac:dyDescent="0.35">
      <c r="A19" s="16">
        <v>11</v>
      </c>
      <c r="B19" s="35" t="s">
        <v>25</v>
      </c>
      <c r="C19" s="7">
        <v>1982</v>
      </c>
      <c r="D19" s="41">
        <v>116</v>
      </c>
      <c r="E19" s="7" t="s">
        <v>118</v>
      </c>
      <c r="F19" s="41">
        <v>32</v>
      </c>
      <c r="G19" s="7" t="s">
        <v>50</v>
      </c>
      <c r="H19" s="41">
        <v>273</v>
      </c>
      <c r="I19" s="7">
        <f>H19*2</f>
        <v>546</v>
      </c>
      <c r="J19" s="23">
        <v>1</v>
      </c>
      <c r="K19" s="7" t="s">
        <v>123</v>
      </c>
      <c r="L19" s="60" t="s">
        <v>139</v>
      </c>
      <c r="N19" s="3"/>
    </row>
    <row r="20" spans="1:18" ht="21.75" thickBot="1" x14ac:dyDescent="0.4">
      <c r="A20" s="50">
        <v>12</v>
      </c>
      <c r="B20" s="36" t="s">
        <v>48</v>
      </c>
      <c r="C20" s="19">
        <v>1990</v>
      </c>
      <c r="D20" s="19">
        <v>119</v>
      </c>
      <c r="E20" s="19" t="s">
        <v>118</v>
      </c>
      <c r="F20" s="19">
        <v>20</v>
      </c>
      <c r="G20" s="19" t="s">
        <v>49</v>
      </c>
      <c r="H20" s="18">
        <v>244</v>
      </c>
      <c r="I20" s="19">
        <f>H20*0.85</f>
        <v>207.4</v>
      </c>
      <c r="J20" s="24">
        <v>2</v>
      </c>
      <c r="K20" s="19">
        <v>1</v>
      </c>
      <c r="L20" s="20"/>
      <c r="N20" s="3"/>
    </row>
    <row r="21" spans="1:18" ht="21.75" thickBo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N21" s="3"/>
    </row>
    <row r="22" spans="1:18" ht="21" x14ac:dyDescent="0.35">
      <c r="A22" s="86" t="s">
        <v>18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N22" s="3"/>
    </row>
    <row r="23" spans="1:18" ht="56.25" x14ac:dyDescent="0.35">
      <c r="A23" s="16" t="s">
        <v>6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7" t="s">
        <v>12</v>
      </c>
      <c r="H23" s="7" t="s">
        <v>13</v>
      </c>
      <c r="I23" s="7" t="s">
        <v>14</v>
      </c>
      <c r="J23" s="7" t="s">
        <v>15</v>
      </c>
      <c r="K23" s="7" t="s">
        <v>16</v>
      </c>
      <c r="L23" s="17" t="s">
        <v>17</v>
      </c>
      <c r="N23" s="3"/>
    </row>
    <row r="24" spans="1:18" ht="21" x14ac:dyDescent="0.35">
      <c r="A24" s="26">
        <v>1</v>
      </c>
      <c r="B24" s="35" t="s">
        <v>102</v>
      </c>
      <c r="C24" s="7">
        <v>1984</v>
      </c>
      <c r="D24" s="5">
        <v>62</v>
      </c>
      <c r="E24" s="7">
        <v>63</v>
      </c>
      <c r="F24" s="5">
        <v>20</v>
      </c>
      <c r="G24" s="23" t="s">
        <v>100</v>
      </c>
      <c r="H24" s="4">
        <v>205</v>
      </c>
      <c r="I24" s="7">
        <f>H24*1.5</f>
        <v>307.5</v>
      </c>
      <c r="J24" s="7">
        <v>1</v>
      </c>
      <c r="K24" s="56" t="s">
        <v>127</v>
      </c>
      <c r="L24" s="17" t="s">
        <v>143</v>
      </c>
      <c r="N24" s="3"/>
      <c r="P24" s="3"/>
      <c r="R24" s="3"/>
    </row>
    <row r="25" spans="1:18" ht="21" x14ac:dyDescent="0.35">
      <c r="A25" s="26">
        <v>2</v>
      </c>
      <c r="B25" s="35" t="s">
        <v>41</v>
      </c>
      <c r="C25" s="7">
        <v>1990</v>
      </c>
      <c r="D25" s="42">
        <v>63</v>
      </c>
      <c r="E25" s="7">
        <v>63</v>
      </c>
      <c r="F25" s="42">
        <v>16</v>
      </c>
      <c r="G25" s="7" t="s">
        <v>42</v>
      </c>
      <c r="H25" s="42">
        <v>261</v>
      </c>
      <c r="I25" s="7">
        <f>H25*1</f>
        <v>261</v>
      </c>
      <c r="J25" s="7">
        <v>2</v>
      </c>
      <c r="K25" s="7" t="s">
        <v>124</v>
      </c>
      <c r="L25" s="17"/>
      <c r="N25" s="3"/>
      <c r="P25" s="3"/>
      <c r="R25" s="3"/>
    </row>
    <row r="26" spans="1:18" ht="21" x14ac:dyDescent="0.35">
      <c r="A26" s="26">
        <v>3</v>
      </c>
      <c r="B26" s="35" t="s">
        <v>93</v>
      </c>
      <c r="C26" s="7">
        <v>2004</v>
      </c>
      <c r="D26" s="33">
        <v>60</v>
      </c>
      <c r="E26" s="7">
        <v>63</v>
      </c>
      <c r="F26" s="33">
        <v>12</v>
      </c>
      <c r="G26" s="7" t="s">
        <v>31</v>
      </c>
      <c r="H26" s="33">
        <v>260</v>
      </c>
      <c r="I26" s="7">
        <f>H26*0.5</f>
        <v>130</v>
      </c>
      <c r="J26" s="7">
        <v>3</v>
      </c>
      <c r="K26" s="7">
        <v>1</v>
      </c>
      <c r="L26" s="17" t="s">
        <v>138</v>
      </c>
      <c r="N26" s="3"/>
      <c r="P26" s="3"/>
      <c r="R26" s="3"/>
    </row>
    <row r="27" spans="1:18" ht="21.75" thickBot="1" x14ac:dyDescent="0.4">
      <c r="A27" s="27">
        <v>4</v>
      </c>
      <c r="B27" s="36" t="s">
        <v>68</v>
      </c>
      <c r="C27" s="19">
        <v>2003</v>
      </c>
      <c r="D27" s="19" t="s">
        <v>128</v>
      </c>
      <c r="E27" s="19">
        <v>68</v>
      </c>
      <c r="F27" s="19">
        <v>20</v>
      </c>
      <c r="G27" s="19" t="s">
        <v>69</v>
      </c>
      <c r="H27" s="18">
        <v>170</v>
      </c>
      <c r="I27" s="19">
        <f>H27*1.5</f>
        <v>255</v>
      </c>
      <c r="J27" s="19">
        <v>1</v>
      </c>
      <c r="K27" s="19">
        <v>1</v>
      </c>
      <c r="L27" s="20"/>
      <c r="N27" s="3"/>
      <c r="P27" s="3"/>
      <c r="R27" s="3"/>
    </row>
    <row r="28" spans="1:18" ht="21.75" thickBot="1" x14ac:dyDescent="0.4">
      <c r="A28" s="9"/>
      <c r="B28" s="10"/>
      <c r="C28" s="9"/>
      <c r="D28" s="9"/>
      <c r="E28" s="9"/>
      <c r="F28" s="9"/>
      <c r="G28" s="9"/>
      <c r="H28" s="10"/>
      <c r="I28" s="9"/>
      <c r="J28" s="9"/>
      <c r="K28" s="9"/>
      <c r="L28" s="9"/>
      <c r="N28" s="3"/>
      <c r="P28" s="3"/>
      <c r="R28" s="3"/>
    </row>
    <row r="29" spans="1:18" ht="21" x14ac:dyDescent="0.35">
      <c r="A29" s="89" t="s">
        <v>135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1"/>
      <c r="N29" s="3"/>
      <c r="P29" s="3"/>
      <c r="R29" s="3"/>
    </row>
    <row r="30" spans="1:18" ht="56.25" x14ac:dyDescent="0.35">
      <c r="A30" s="21" t="s">
        <v>6</v>
      </c>
      <c r="B30" s="11" t="s">
        <v>7</v>
      </c>
      <c r="C30" s="11" t="s">
        <v>8</v>
      </c>
      <c r="D30" s="11" t="s">
        <v>9</v>
      </c>
      <c r="E30" s="11" t="s">
        <v>10</v>
      </c>
      <c r="F30" s="11" t="s">
        <v>11</v>
      </c>
      <c r="G30" s="11" t="s">
        <v>12</v>
      </c>
      <c r="H30" s="11" t="s">
        <v>13</v>
      </c>
      <c r="I30" s="11" t="s">
        <v>14</v>
      </c>
      <c r="J30" s="11" t="s">
        <v>15</v>
      </c>
      <c r="K30" s="11" t="s">
        <v>16</v>
      </c>
      <c r="L30" s="22" t="s">
        <v>17</v>
      </c>
      <c r="N30" s="3"/>
      <c r="P30" s="3"/>
      <c r="R30" s="3"/>
    </row>
    <row r="31" spans="1:18" ht="21" x14ac:dyDescent="0.35">
      <c r="A31" s="26">
        <v>1</v>
      </c>
      <c r="B31" s="37" t="s">
        <v>73</v>
      </c>
      <c r="C31" s="23">
        <v>1975</v>
      </c>
      <c r="D31" s="42" t="s">
        <v>107</v>
      </c>
      <c r="E31" s="23">
        <v>68</v>
      </c>
      <c r="F31" s="42">
        <v>12</v>
      </c>
      <c r="G31" s="23" t="s">
        <v>74</v>
      </c>
      <c r="H31" s="42">
        <v>307</v>
      </c>
      <c r="I31" s="23">
        <f>H31*1.5</f>
        <v>460.5</v>
      </c>
      <c r="J31" s="23">
        <v>1</v>
      </c>
      <c r="K31" s="23">
        <v>1</v>
      </c>
      <c r="L31" s="29"/>
      <c r="N31" s="3"/>
      <c r="P31" s="3"/>
      <c r="R31" s="3"/>
    </row>
    <row r="32" spans="1:18" ht="21" x14ac:dyDescent="0.35">
      <c r="A32" s="26">
        <v>2</v>
      </c>
      <c r="B32" s="37" t="s">
        <v>92</v>
      </c>
      <c r="C32" s="23">
        <v>1979</v>
      </c>
      <c r="D32" s="42">
        <v>65</v>
      </c>
      <c r="E32" s="23">
        <v>68</v>
      </c>
      <c r="F32" s="42">
        <v>12</v>
      </c>
      <c r="G32" s="23" t="s">
        <v>31</v>
      </c>
      <c r="H32" s="42">
        <v>285</v>
      </c>
      <c r="I32" s="23">
        <f>H32*1.5</f>
        <v>427.5</v>
      </c>
      <c r="J32" s="23">
        <v>2</v>
      </c>
      <c r="K32" s="23">
        <v>1</v>
      </c>
      <c r="L32" s="29" t="s">
        <v>138</v>
      </c>
      <c r="N32" s="3"/>
      <c r="P32" s="3"/>
      <c r="R32" s="3"/>
    </row>
    <row r="33" spans="1:18" ht="21" x14ac:dyDescent="0.35">
      <c r="A33" s="26">
        <v>3</v>
      </c>
      <c r="B33" s="37" t="s">
        <v>77</v>
      </c>
      <c r="C33" s="23">
        <v>1976</v>
      </c>
      <c r="D33" s="42">
        <v>65</v>
      </c>
      <c r="E33" s="23">
        <v>68</v>
      </c>
      <c r="F33" s="42">
        <v>10</v>
      </c>
      <c r="G33" s="23" t="s">
        <v>50</v>
      </c>
      <c r="H33" s="42">
        <v>255</v>
      </c>
      <c r="I33" s="23">
        <f>H33*1.2</f>
        <v>306</v>
      </c>
      <c r="J33" s="23">
        <v>3</v>
      </c>
      <c r="K33" s="23"/>
      <c r="L33" s="61" t="s">
        <v>141</v>
      </c>
      <c r="N33" s="3"/>
      <c r="P33" s="3"/>
      <c r="R33" s="3"/>
    </row>
    <row r="34" spans="1:18" ht="21.75" thickBot="1" x14ac:dyDescent="0.4">
      <c r="A34" s="27">
        <v>4</v>
      </c>
      <c r="B34" s="38" t="s">
        <v>91</v>
      </c>
      <c r="C34" s="24">
        <v>1979</v>
      </c>
      <c r="D34" s="47">
        <v>78</v>
      </c>
      <c r="E34" s="24">
        <v>78</v>
      </c>
      <c r="F34" s="47">
        <v>12</v>
      </c>
      <c r="G34" s="24" t="s">
        <v>31</v>
      </c>
      <c r="H34" s="47">
        <v>291</v>
      </c>
      <c r="I34" s="24">
        <f>H34*1.5</f>
        <v>436.5</v>
      </c>
      <c r="J34" s="24">
        <v>1</v>
      </c>
      <c r="K34" s="24">
        <v>1</v>
      </c>
      <c r="L34" s="31" t="s">
        <v>138</v>
      </c>
      <c r="N34" s="3"/>
      <c r="P34" s="3"/>
      <c r="R34" s="3"/>
    </row>
    <row r="35" spans="1:18" ht="21.75" thickBot="1" x14ac:dyDescent="0.4">
      <c r="A35" s="12"/>
      <c r="B35" s="13"/>
      <c r="C35" s="12"/>
      <c r="D35" s="12"/>
      <c r="E35" s="12"/>
      <c r="F35" s="12"/>
      <c r="G35" s="12"/>
      <c r="H35" s="13"/>
      <c r="I35" s="12"/>
      <c r="J35" s="12"/>
      <c r="K35" s="12"/>
      <c r="L35" s="12"/>
      <c r="N35" s="3"/>
      <c r="P35" s="3"/>
      <c r="R35" s="3"/>
    </row>
    <row r="36" spans="1:18" ht="21" x14ac:dyDescent="0.35">
      <c r="A36" s="76" t="s">
        <v>134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8"/>
      <c r="N36" s="3"/>
      <c r="P36" s="3"/>
      <c r="R36" s="3"/>
    </row>
    <row r="37" spans="1:18" ht="56.25" x14ac:dyDescent="0.35">
      <c r="A37" s="16" t="s">
        <v>6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7" t="s">
        <v>12</v>
      </c>
      <c r="H37" s="7" t="s">
        <v>13</v>
      </c>
      <c r="I37" s="7" t="s">
        <v>14</v>
      </c>
      <c r="J37" s="7" t="s">
        <v>15</v>
      </c>
      <c r="K37" s="7" t="s">
        <v>16</v>
      </c>
      <c r="L37" s="17" t="s">
        <v>17</v>
      </c>
      <c r="N37" s="3"/>
      <c r="P37" s="3"/>
      <c r="R37" s="3"/>
    </row>
    <row r="38" spans="1:18" ht="21.75" thickBot="1" x14ac:dyDescent="0.4">
      <c r="A38" s="27">
        <v>1</v>
      </c>
      <c r="B38" s="38" t="s">
        <v>78</v>
      </c>
      <c r="C38" s="24">
        <v>1965</v>
      </c>
      <c r="D38" s="24">
        <v>60</v>
      </c>
      <c r="E38" s="24">
        <v>63</v>
      </c>
      <c r="F38" s="47">
        <v>16</v>
      </c>
      <c r="G38" s="24" t="s">
        <v>50</v>
      </c>
      <c r="H38" s="47">
        <v>258</v>
      </c>
      <c r="I38" s="24">
        <f>H38*2</f>
        <v>516</v>
      </c>
      <c r="J38" s="24">
        <v>1</v>
      </c>
      <c r="K38" s="24" t="s">
        <v>124</v>
      </c>
      <c r="L38" s="31" t="s">
        <v>141</v>
      </c>
      <c r="N38" s="3"/>
      <c r="P38" s="3"/>
      <c r="R38" s="3"/>
    </row>
    <row r="39" spans="1:18" ht="21.75" thickBot="1" x14ac:dyDescent="0.4">
      <c r="A39" s="12"/>
      <c r="B39" s="13"/>
      <c r="C39" s="12"/>
      <c r="D39" s="12"/>
      <c r="E39" s="12"/>
      <c r="F39" s="12"/>
      <c r="G39" s="12"/>
      <c r="H39" s="13"/>
      <c r="I39" s="12"/>
      <c r="J39" s="12"/>
      <c r="K39" s="12"/>
      <c r="L39" s="12"/>
      <c r="N39" s="3"/>
      <c r="P39" s="3"/>
      <c r="R39" s="3"/>
    </row>
    <row r="40" spans="1:18" ht="21" x14ac:dyDescent="0.35">
      <c r="A40" s="69" t="s">
        <v>19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N40" s="3"/>
      <c r="P40" s="3"/>
      <c r="R40" s="3"/>
    </row>
    <row r="41" spans="1:18" ht="56.25" x14ac:dyDescent="0.35">
      <c r="A41" s="16" t="s">
        <v>6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11</v>
      </c>
      <c r="G41" s="7" t="s">
        <v>12</v>
      </c>
      <c r="H41" s="7" t="s">
        <v>13</v>
      </c>
      <c r="I41" s="7" t="s">
        <v>14</v>
      </c>
      <c r="J41" s="7" t="s">
        <v>15</v>
      </c>
      <c r="K41" s="7" t="s">
        <v>16</v>
      </c>
      <c r="L41" s="17" t="s">
        <v>17</v>
      </c>
      <c r="N41" s="3"/>
      <c r="P41" s="3"/>
      <c r="R41" s="3"/>
    </row>
    <row r="42" spans="1:18" ht="21" x14ac:dyDescent="0.35">
      <c r="A42" s="26">
        <v>1</v>
      </c>
      <c r="B42" s="37" t="s">
        <v>61</v>
      </c>
      <c r="C42" s="23">
        <v>2006</v>
      </c>
      <c r="D42" s="42">
        <v>62</v>
      </c>
      <c r="E42" s="23">
        <v>63</v>
      </c>
      <c r="F42" s="42">
        <v>20</v>
      </c>
      <c r="G42" s="23" t="s">
        <v>55</v>
      </c>
      <c r="H42" s="42">
        <v>245</v>
      </c>
      <c r="I42" s="23">
        <f>H42*2.5</f>
        <v>612.5</v>
      </c>
      <c r="J42" s="23">
        <v>1</v>
      </c>
      <c r="K42" s="23">
        <v>1</v>
      </c>
      <c r="L42" s="29"/>
      <c r="N42" s="3"/>
      <c r="P42" s="3"/>
      <c r="R42" s="3"/>
    </row>
    <row r="43" spans="1:18" ht="21" x14ac:dyDescent="0.35">
      <c r="A43" s="26">
        <v>2</v>
      </c>
      <c r="B43" s="37" t="s">
        <v>40</v>
      </c>
      <c r="C43" s="23">
        <v>2007</v>
      </c>
      <c r="D43" s="42" t="s">
        <v>113</v>
      </c>
      <c r="E43" s="23">
        <v>63</v>
      </c>
      <c r="F43" s="42">
        <v>12</v>
      </c>
      <c r="G43" s="23" t="s">
        <v>39</v>
      </c>
      <c r="H43" s="42">
        <v>237</v>
      </c>
      <c r="I43" s="23">
        <f>H43*1.5</f>
        <v>355.5</v>
      </c>
      <c r="J43" s="23">
        <v>2</v>
      </c>
      <c r="K43" s="23" t="s">
        <v>125</v>
      </c>
      <c r="L43" s="60" t="s">
        <v>137</v>
      </c>
      <c r="N43" s="3"/>
      <c r="P43" s="3"/>
      <c r="R43" s="3"/>
    </row>
    <row r="44" spans="1:18" ht="21" x14ac:dyDescent="0.35">
      <c r="A44" s="26">
        <v>3</v>
      </c>
      <c r="B44" s="37" t="s">
        <v>82</v>
      </c>
      <c r="C44" s="23">
        <v>2009</v>
      </c>
      <c r="D44" s="42">
        <v>51</v>
      </c>
      <c r="E44" s="23">
        <v>63</v>
      </c>
      <c r="F44" s="42">
        <v>8</v>
      </c>
      <c r="G44" s="23" t="s">
        <v>31</v>
      </c>
      <c r="H44" s="42">
        <v>266</v>
      </c>
      <c r="I44" s="23">
        <f>H44*1</f>
        <v>266</v>
      </c>
      <c r="J44" s="23">
        <v>3</v>
      </c>
      <c r="K44" s="23" t="s">
        <v>125</v>
      </c>
      <c r="L44" s="29" t="s">
        <v>138</v>
      </c>
      <c r="N44" s="3"/>
      <c r="P44" s="3"/>
      <c r="R44" s="3"/>
    </row>
    <row r="45" spans="1:18" ht="21" x14ac:dyDescent="0.35">
      <c r="A45" s="26">
        <v>4</v>
      </c>
      <c r="B45" s="37" t="s">
        <v>99</v>
      </c>
      <c r="C45" s="23">
        <v>2007</v>
      </c>
      <c r="D45" s="42">
        <v>59</v>
      </c>
      <c r="E45" s="23">
        <v>63</v>
      </c>
      <c r="F45" s="42">
        <v>16</v>
      </c>
      <c r="G45" s="23" t="s">
        <v>100</v>
      </c>
      <c r="H45" s="42">
        <v>100</v>
      </c>
      <c r="I45" s="23">
        <f>H45*2</f>
        <v>200</v>
      </c>
      <c r="J45" s="23">
        <v>4</v>
      </c>
      <c r="K45" s="23" t="s">
        <v>126</v>
      </c>
      <c r="L45" s="61" t="s">
        <v>143</v>
      </c>
      <c r="N45" s="3"/>
      <c r="P45" s="3"/>
      <c r="R45" s="3"/>
    </row>
    <row r="46" spans="1:18" ht="21" x14ac:dyDescent="0.35">
      <c r="A46" s="26">
        <v>5</v>
      </c>
      <c r="B46" s="37" t="s">
        <v>54</v>
      </c>
      <c r="C46" s="23">
        <v>2006</v>
      </c>
      <c r="D46" s="42">
        <v>66</v>
      </c>
      <c r="E46" s="23">
        <v>68</v>
      </c>
      <c r="F46" s="42">
        <v>16</v>
      </c>
      <c r="G46" s="23" t="s">
        <v>55</v>
      </c>
      <c r="H46" s="42">
        <v>232</v>
      </c>
      <c r="I46" s="23">
        <f>H46*2</f>
        <v>464</v>
      </c>
      <c r="J46" s="23">
        <v>1</v>
      </c>
      <c r="K46" s="23">
        <v>1</v>
      </c>
      <c r="L46" s="29"/>
      <c r="N46" s="3"/>
      <c r="P46" s="3"/>
      <c r="R46" s="3"/>
    </row>
    <row r="47" spans="1:18" ht="21" x14ac:dyDescent="0.35">
      <c r="A47" s="26">
        <v>6</v>
      </c>
      <c r="B47" s="37" t="s">
        <v>65</v>
      </c>
      <c r="C47" s="23">
        <v>2008</v>
      </c>
      <c r="D47" s="42" t="s">
        <v>116</v>
      </c>
      <c r="E47" s="23">
        <v>85</v>
      </c>
      <c r="F47" s="42">
        <v>20</v>
      </c>
      <c r="G47" s="23" t="s">
        <v>55</v>
      </c>
      <c r="H47" s="42">
        <v>251</v>
      </c>
      <c r="I47" s="23">
        <f>H47*2.5</f>
        <v>627.5</v>
      </c>
      <c r="J47" s="23">
        <v>1</v>
      </c>
      <c r="K47" s="23">
        <v>1</v>
      </c>
      <c r="L47" s="29"/>
      <c r="N47" s="3"/>
      <c r="P47" s="3"/>
      <c r="R47" s="3"/>
    </row>
    <row r="48" spans="1:18" ht="21" x14ac:dyDescent="0.35">
      <c r="A48" s="26">
        <v>7</v>
      </c>
      <c r="B48" s="37" t="s">
        <v>38</v>
      </c>
      <c r="C48" s="23">
        <v>2008</v>
      </c>
      <c r="D48" s="42">
        <v>93</v>
      </c>
      <c r="E48" s="23">
        <v>95</v>
      </c>
      <c r="F48" s="42">
        <v>12</v>
      </c>
      <c r="G48" s="23" t="s">
        <v>39</v>
      </c>
      <c r="H48" s="42">
        <v>245</v>
      </c>
      <c r="I48" s="23">
        <f>H48*1.5</f>
        <v>367.5</v>
      </c>
      <c r="J48" s="23">
        <v>1</v>
      </c>
      <c r="K48" s="23" t="s">
        <v>125</v>
      </c>
      <c r="L48" s="60" t="s">
        <v>137</v>
      </c>
      <c r="N48" s="3"/>
      <c r="P48" s="3"/>
      <c r="R48" s="3"/>
    </row>
    <row r="49" spans="1:18" ht="21.75" thickBot="1" x14ac:dyDescent="0.4">
      <c r="A49" s="27">
        <v>8</v>
      </c>
      <c r="B49" s="38" t="s">
        <v>64</v>
      </c>
      <c r="C49" s="24">
        <v>2007</v>
      </c>
      <c r="D49" s="47" t="s">
        <v>115</v>
      </c>
      <c r="E49" s="24" t="s">
        <v>118</v>
      </c>
      <c r="F49" s="47">
        <v>12</v>
      </c>
      <c r="G49" s="24" t="s">
        <v>39</v>
      </c>
      <c r="H49" s="47">
        <v>260</v>
      </c>
      <c r="I49" s="24">
        <f>H49*1.5</f>
        <v>390</v>
      </c>
      <c r="J49" s="24">
        <v>1</v>
      </c>
      <c r="K49" s="24" t="s">
        <v>125</v>
      </c>
      <c r="L49" s="31" t="s">
        <v>137</v>
      </c>
      <c r="N49" s="3"/>
      <c r="P49" s="3"/>
      <c r="R49" s="3"/>
    </row>
    <row r="50" spans="1:18" ht="21" x14ac:dyDescent="0.35">
      <c r="A50" s="12"/>
      <c r="B50" s="63"/>
      <c r="C50" s="12"/>
      <c r="D50" s="64"/>
      <c r="E50" s="12"/>
      <c r="F50" s="64"/>
      <c r="G50" s="12"/>
      <c r="H50" s="64"/>
      <c r="I50" s="12"/>
      <c r="J50" s="12"/>
      <c r="K50" s="12"/>
      <c r="L50" s="12"/>
      <c r="N50" s="3"/>
      <c r="P50" s="3"/>
      <c r="R50" s="3"/>
    </row>
    <row r="51" spans="1:18" ht="21" x14ac:dyDescent="0.35">
      <c r="A51" s="12"/>
      <c r="B51" s="63"/>
      <c r="C51" s="12"/>
      <c r="D51" s="64"/>
      <c r="E51" s="12"/>
      <c r="F51" s="64"/>
      <c r="G51" s="12"/>
      <c r="H51" s="64"/>
      <c r="I51" s="12"/>
      <c r="J51" s="12"/>
      <c r="K51" s="12"/>
      <c r="L51" s="12"/>
      <c r="N51" s="3"/>
      <c r="P51" s="3"/>
      <c r="R51" s="3"/>
    </row>
    <row r="52" spans="1:18" ht="21" x14ac:dyDescent="0.35">
      <c r="A52" s="12"/>
      <c r="B52" s="63"/>
      <c r="C52" s="12"/>
      <c r="D52" s="64"/>
      <c r="E52" s="12"/>
      <c r="F52" s="64"/>
      <c r="G52" s="12"/>
      <c r="H52" s="64"/>
      <c r="I52" s="12"/>
      <c r="J52" s="12"/>
      <c r="K52" s="12"/>
      <c r="L52" s="12"/>
      <c r="N52" s="3"/>
      <c r="P52" s="3"/>
      <c r="R52" s="3"/>
    </row>
    <row r="53" spans="1:18" ht="21.75" thickBot="1" x14ac:dyDescent="0.4">
      <c r="A53" s="5"/>
      <c r="B53" s="4"/>
      <c r="C53" s="5"/>
      <c r="D53" s="5"/>
      <c r="E53" s="5"/>
      <c r="F53" s="5"/>
      <c r="G53" s="5"/>
      <c r="H53" s="4"/>
      <c r="I53" s="5"/>
      <c r="J53" s="5"/>
      <c r="K53" s="5"/>
      <c r="L53" s="5"/>
      <c r="N53" s="3"/>
      <c r="P53" s="3"/>
      <c r="R53" s="3"/>
    </row>
    <row r="54" spans="1:18" ht="24" customHeight="1" x14ac:dyDescent="0.35">
      <c r="A54" s="69" t="s">
        <v>130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  <c r="N54" s="3"/>
      <c r="P54" s="3"/>
      <c r="R54" s="3"/>
    </row>
    <row r="55" spans="1:18" ht="60.75" customHeight="1" x14ac:dyDescent="0.35">
      <c r="A55" s="16" t="s">
        <v>6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7" t="s">
        <v>12</v>
      </c>
      <c r="H55" s="7" t="s">
        <v>13</v>
      </c>
      <c r="I55" s="7" t="s">
        <v>14</v>
      </c>
      <c r="J55" s="7" t="s">
        <v>15</v>
      </c>
      <c r="K55" s="7" t="s">
        <v>16</v>
      </c>
      <c r="L55" s="17" t="s">
        <v>17</v>
      </c>
      <c r="N55" s="3"/>
      <c r="P55" s="3"/>
      <c r="R55" s="3"/>
    </row>
    <row r="56" spans="1:18" ht="24" customHeight="1" thickBot="1" x14ac:dyDescent="0.4">
      <c r="A56" s="27">
        <v>1</v>
      </c>
      <c r="B56" s="38" t="s">
        <v>58</v>
      </c>
      <c r="C56" s="24">
        <v>2010</v>
      </c>
      <c r="D56" s="48">
        <v>49</v>
      </c>
      <c r="E56" s="24" t="s">
        <v>119</v>
      </c>
      <c r="F56" s="48">
        <v>8</v>
      </c>
      <c r="G56" s="24" t="s">
        <v>31</v>
      </c>
      <c r="H56" s="48">
        <v>298</v>
      </c>
      <c r="I56" s="24">
        <f>H56*1</f>
        <v>298</v>
      </c>
      <c r="J56" s="24">
        <v>1</v>
      </c>
      <c r="K56" s="24" t="s">
        <v>125</v>
      </c>
      <c r="L56" s="31" t="s">
        <v>138</v>
      </c>
      <c r="N56" s="3"/>
      <c r="P56" s="3"/>
      <c r="R56" s="3"/>
    </row>
    <row r="57" spans="1:18" ht="24" customHeight="1" thickBot="1" x14ac:dyDescent="0.4">
      <c r="A57" s="12"/>
      <c r="B57" s="13"/>
      <c r="C57" s="12"/>
      <c r="D57" s="12"/>
      <c r="E57" s="12"/>
      <c r="F57" s="12"/>
      <c r="G57" s="12"/>
      <c r="H57" s="13"/>
      <c r="I57" s="12"/>
      <c r="J57" s="12"/>
      <c r="K57" s="12"/>
      <c r="L57" s="12"/>
      <c r="N57" s="3"/>
      <c r="P57" s="3"/>
      <c r="R57" s="3"/>
    </row>
    <row r="58" spans="1:18" ht="24" customHeight="1" x14ac:dyDescent="0.35">
      <c r="A58" s="69" t="s">
        <v>131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  <c r="N58" s="3"/>
      <c r="P58" s="3"/>
      <c r="R58" s="3"/>
    </row>
    <row r="59" spans="1:18" ht="57" customHeight="1" x14ac:dyDescent="0.35">
      <c r="A59" s="16" t="s">
        <v>6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7" t="s">
        <v>12</v>
      </c>
      <c r="H59" s="7" t="s">
        <v>13</v>
      </c>
      <c r="I59" s="7" t="s">
        <v>14</v>
      </c>
      <c r="J59" s="7" t="s">
        <v>15</v>
      </c>
      <c r="K59" s="7" t="s">
        <v>16</v>
      </c>
      <c r="L59" s="17" t="s">
        <v>17</v>
      </c>
      <c r="N59" s="3"/>
      <c r="P59" s="3"/>
      <c r="R59" s="3"/>
    </row>
    <row r="60" spans="1:18" ht="24" customHeight="1" x14ac:dyDescent="0.35">
      <c r="A60" s="26">
        <v>1</v>
      </c>
      <c r="B60" s="37" t="s">
        <v>90</v>
      </c>
      <c r="C60" s="23">
        <v>2012</v>
      </c>
      <c r="D60" s="41">
        <v>32</v>
      </c>
      <c r="E60" s="43">
        <v>32</v>
      </c>
      <c r="F60" s="51">
        <v>4</v>
      </c>
      <c r="G60" s="43" t="s">
        <v>31</v>
      </c>
      <c r="H60" s="41">
        <v>273</v>
      </c>
      <c r="I60" s="43">
        <f>H60*1</f>
        <v>273</v>
      </c>
      <c r="J60" s="23">
        <v>1</v>
      </c>
      <c r="K60" s="23"/>
      <c r="L60" s="61" t="s">
        <v>138</v>
      </c>
      <c r="N60" s="3"/>
      <c r="P60" s="3"/>
      <c r="R60" s="3"/>
    </row>
    <row r="61" spans="1:18" ht="24" customHeight="1" x14ac:dyDescent="0.35">
      <c r="A61" s="26">
        <v>2</v>
      </c>
      <c r="B61" s="37" t="s">
        <v>36</v>
      </c>
      <c r="C61" s="23">
        <v>2014</v>
      </c>
      <c r="D61" s="43">
        <v>25.5</v>
      </c>
      <c r="E61" s="43">
        <v>32</v>
      </c>
      <c r="F61" s="41">
        <v>4</v>
      </c>
      <c r="G61" s="43" t="s">
        <v>37</v>
      </c>
      <c r="H61" s="41">
        <v>269</v>
      </c>
      <c r="I61" s="43">
        <f>H61*1</f>
        <v>269</v>
      </c>
      <c r="J61" s="23">
        <v>2</v>
      </c>
      <c r="K61" s="23"/>
      <c r="L61" s="29"/>
      <c r="N61" s="3"/>
      <c r="P61" s="3"/>
      <c r="R61" s="3"/>
    </row>
    <row r="62" spans="1:18" ht="24" customHeight="1" x14ac:dyDescent="0.35">
      <c r="A62" s="26">
        <v>3</v>
      </c>
      <c r="B62" s="37" t="s">
        <v>94</v>
      </c>
      <c r="C62" s="23">
        <v>2012</v>
      </c>
      <c r="D62" s="41">
        <v>59</v>
      </c>
      <c r="E62" s="43" t="s">
        <v>121</v>
      </c>
      <c r="F62" s="41">
        <v>8</v>
      </c>
      <c r="G62" s="43" t="s">
        <v>31</v>
      </c>
      <c r="H62" s="41">
        <v>327</v>
      </c>
      <c r="I62" s="43">
        <f>H62*2</f>
        <v>654</v>
      </c>
      <c r="J62" s="23">
        <v>1</v>
      </c>
      <c r="K62" s="23" t="s">
        <v>125</v>
      </c>
      <c r="L62" s="29" t="s">
        <v>138</v>
      </c>
      <c r="N62" s="3"/>
      <c r="P62" s="3"/>
      <c r="R62" s="3"/>
    </row>
    <row r="63" spans="1:18" ht="24" customHeight="1" thickBot="1" x14ac:dyDescent="0.4">
      <c r="A63" s="27">
        <v>4</v>
      </c>
      <c r="B63" s="38" t="s">
        <v>71</v>
      </c>
      <c r="C63" s="24">
        <v>2010</v>
      </c>
      <c r="D63" s="48">
        <v>39</v>
      </c>
      <c r="E63" s="52">
        <v>40</v>
      </c>
      <c r="F63" s="48">
        <v>8</v>
      </c>
      <c r="G63" s="65" t="s">
        <v>144</v>
      </c>
      <c r="H63" s="48">
        <v>302</v>
      </c>
      <c r="I63" s="52">
        <f>H63*2</f>
        <v>604</v>
      </c>
      <c r="J63" s="24">
        <v>2</v>
      </c>
      <c r="K63" s="24" t="s">
        <v>125</v>
      </c>
      <c r="L63" s="62" t="s">
        <v>145</v>
      </c>
      <c r="N63" s="3"/>
      <c r="P63" s="3"/>
      <c r="R63" s="3"/>
    </row>
    <row r="64" spans="1:18" ht="18" customHeight="1" thickBot="1" x14ac:dyDescent="0.4">
      <c r="A64" s="14"/>
      <c r="B64" s="15"/>
      <c r="C64" s="14"/>
      <c r="D64" s="14"/>
      <c r="E64" s="14"/>
      <c r="F64" s="14"/>
      <c r="G64" s="14"/>
      <c r="H64" s="15"/>
      <c r="I64" s="14"/>
      <c r="J64" s="14"/>
      <c r="K64" s="14"/>
      <c r="L64" s="14"/>
      <c r="N64" s="3"/>
      <c r="P64" s="3"/>
      <c r="R64" s="3"/>
    </row>
    <row r="65" spans="1:18" ht="21" x14ac:dyDescent="0.35">
      <c r="A65" s="72" t="s">
        <v>20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N65" s="3"/>
      <c r="P65" s="3"/>
      <c r="R65" s="3"/>
    </row>
    <row r="66" spans="1:18" ht="56.25" x14ac:dyDescent="0.35">
      <c r="A66" s="16" t="s">
        <v>6</v>
      </c>
      <c r="B66" s="7" t="s">
        <v>7</v>
      </c>
      <c r="C66" s="7" t="s">
        <v>8</v>
      </c>
      <c r="D66" s="7" t="s">
        <v>9</v>
      </c>
      <c r="E66" s="7" t="s">
        <v>10</v>
      </c>
      <c r="F66" s="7" t="s">
        <v>11</v>
      </c>
      <c r="G66" s="7" t="s">
        <v>12</v>
      </c>
      <c r="H66" s="7" t="s">
        <v>13</v>
      </c>
      <c r="I66" s="7" t="s">
        <v>14</v>
      </c>
      <c r="J66" s="7" t="s">
        <v>15</v>
      </c>
      <c r="K66" s="7" t="s">
        <v>16</v>
      </c>
      <c r="L66" s="17" t="s">
        <v>17</v>
      </c>
      <c r="N66" s="3"/>
      <c r="P66" s="3"/>
      <c r="R66" s="3"/>
    </row>
    <row r="67" spans="1:18" ht="21" x14ac:dyDescent="0.35">
      <c r="A67" s="16">
        <v>1</v>
      </c>
      <c r="B67" s="39" t="s">
        <v>66</v>
      </c>
      <c r="C67" s="7">
        <v>1979</v>
      </c>
      <c r="D67" s="42">
        <v>68</v>
      </c>
      <c r="E67" s="23">
        <v>68</v>
      </c>
      <c r="F67" s="42">
        <v>24</v>
      </c>
      <c r="G67" s="34" t="s">
        <v>67</v>
      </c>
      <c r="H67" s="42">
        <v>251</v>
      </c>
      <c r="I67" s="23">
        <f>H67*1.5</f>
        <v>376.5</v>
      </c>
      <c r="J67" s="23">
        <v>1</v>
      </c>
      <c r="K67" s="23" t="s">
        <v>124</v>
      </c>
      <c r="L67" s="29"/>
      <c r="N67" s="3"/>
      <c r="P67" s="3"/>
      <c r="R67" s="3"/>
    </row>
    <row r="68" spans="1:18" ht="21" x14ac:dyDescent="0.35">
      <c r="A68" s="16">
        <v>2</v>
      </c>
      <c r="B68" s="39" t="s">
        <v>81</v>
      </c>
      <c r="C68" s="7">
        <v>1978</v>
      </c>
      <c r="D68" s="42" t="s">
        <v>108</v>
      </c>
      <c r="E68" s="23">
        <v>68</v>
      </c>
      <c r="F68" s="42">
        <v>16</v>
      </c>
      <c r="G68" s="7" t="s">
        <v>70</v>
      </c>
      <c r="H68" s="42">
        <v>270</v>
      </c>
      <c r="I68" s="23">
        <f>H68*0.5</f>
        <v>135</v>
      </c>
      <c r="J68" s="23">
        <v>2</v>
      </c>
      <c r="K68" s="23">
        <v>1</v>
      </c>
      <c r="L68" s="29"/>
      <c r="N68" s="3"/>
      <c r="P68" s="3"/>
      <c r="R68" s="3"/>
    </row>
    <row r="69" spans="1:18" ht="21" x14ac:dyDescent="0.35">
      <c r="A69" s="16">
        <v>3</v>
      </c>
      <c r="B69" s="39" t="s">
        <v>95</v>
      </c>
      <c r="C69" s="7">
        <v>1976</v>
      </c>
      <c r="D69" s="42" t="s">
        <v>110</v>
      </c>
      <c r="E69" s="23">
        <v>78</v>
      </c>
      <c r="F69" s="42">
        <v>24</v>
      </c>
      <c r="G69" s="7" t="s">
        <v>96</v>
      </c>
      <c r="H69" s="42">
        <v>246</v>
      </c>
      <c r="I69" s="23">
        <f>H69*1.5</f>
        <v>369</v>
      </c>
      <c r="J69" s="23">
        <v>1</v>
      </c>
      <c r="K69" s="23" t="s">
        <v>124</v>
      </c>
      <c r="L69" s="29"/>
      <c r="N69" s="3"/>
      <c r="P69" s="3"/>
      <c r="R69" s="3"/>
    </row>
    <row r="70" spans="1:18" ht="21" x14ac:dyDescent="0.35">
      <c r="A70" s="16">
        <v>4</v>
      </c>
      <c r="B70" s="39" t="s">
        <v>46</v>
      </c>
      <c r="C70" s="7">
        <v>1974</v>
      </c>
      <c r="D70" s="42">
        <v>80</v>
      </c>
      <c r="E70" s="23">
        <v>85</v>
      </c>
      <c r="F70" s="42">
        <v>28</v>
      </c>
      <c r="G70" s="34" t="s">
        <v>47</v>
      </c>
      <c r="H70" s="42">
        <v>242</v>
      </c>
      <c r="I70" s="23">
        <f>H70*2</f>
        <v>484</v>
      </c>
      <c r="J70" s="23">
        <v>1</v>
      </c>
      <c r="K70" s="23" t="s">
        <v>127</v>
      </c>
      <c r="L70" s="29"/>
      <c r="N70" s="3"/>
      <c r="P70" s="3"/>
      <c r="R70" s="3"/>
    </row>
    <row r="71" spans="1:18" ht="21" x14ac:dyDescent="0.35">
      <c r="A71" s="16">
        <v>5</v>
      </c>
      <c r="B71" s="39" t="s">
        <v>32</v>
      </c>
      <c r="C71" s="7">
        <v>1981</v>
      </c>
      <c r="D71" s="42" t="s">
        <v>112</v>
      </c>
      <c r="E71" s="23">
        <v>95</v>
      </c>
      <c r="F71" s="42">
        <v>28</v>
      </c>
      <c r="G71" s="34" t="s">
        <v>33</v>
      </c>
      <c r="H71" s="42">
        <v>278</v>
      </c>
      <c r="I71" s="23">
        <f>H71*2</f>
        <v>556</v>
      </c>
      <c r="J71" s="23">
        <v>1</v>
      </c>
      <c r="K71" s="23" t="s">
        <v>127</v>
      </c>
      <c r="L71" s="29"/>
      <c r="N71" s="3"/>
      <c r="P71" s="3"/>
      <c r="R71" s="3"/>
    </row>
    <row r="72" spans="1:18" ht="21" x14ac:dyDescent="0.35">
      <c r="A72" s="16">
        <v>6</v>
      </c>
      <c r="B72" s="39" t="s">
        <v>114</v>
      </c>
      <c r="C72" s="7">
        <v>1982</v>
      </c>
      <c r="D72" s="42">
        <v>101</v>
      </c>
      <c r="E72" s="23">
        <v>105</v>
      </c>
      <c r="F72" s="42">
        <v>28</v>
      </c>
      <c r="G72" s="34" t="s">
        <v>51</v>
      </c>
      <c r="H72" s="42">
        <v>234</v>
      </c>
      <c r="I72" s="23">
        <f>H72*2</f>
        <v>468</v>
      </c>
      <c r="J72" s="23">
        <v>1</v>
      </c>
      <c r="K72" s="23" t="s">
        <v>124</v>
      </c>
      <c r="L72" s="29"/>
      <c r="N72" s="3"/>
      <c r="P72" s="3"/>
      <c r="R72" s="3"/>
    </row>
    <row r="73" spans="1:18" ht="21" x14ac:dyDescent="0.35">
      <c r="A73" s="16">
        <v>7</v>
      </c>
      <c r="B73" s="39" t="s">
        <v>85</v>
      </c>
      <c r="C73" s="7">
        <v>1973</v>
      </c>
      <c r="D73" s="42">
        <v>101</v>
      </c>
      <c r="E73" s="23">
        <v>105</v>
      </c>
      <c r="F73" s="42">
        <v>24</v>
      </c>
      <c r="G73" s="7" t="s">
        <v>86</v>
      </c>
      <c r="H73" s="42">
        <v>248</v>
      </c>
      <c r="I73" s="23">
        <f>H73*1.5</f>
        <v>372</v>
      </c>
      <c r="J73" s="23">
        <v>2</v>
      </c>
      <c r="K73" s="23" t="s">
        <v>124</v>
      </c>
      <c r="L73" s="29"/>
      <c r="N73" s="3"/>
      <c r="P73" s="3"/>
      <c r="R73" s="3"/>
    </row>
    <row r="74" spans="1:18" ht="21" x14ac:dyDescent="0.35">
      <c r="A74" s="16">
        <v>8</v>
      </c>
      <c r="B74" s="92" t="s">
        <v>146</v>
      </c>
      <c r="C74" s="7">
        <v>1973</v>
      </c>
      <c r="D74" s="23">
        <v>110</v>
      </c>
      <c r="E74" s="23" t="s">
        <v>118</v>
      </c>
      <c r="F74" s="23">
        <v>24</v>
      </c>
      <c r="G74" s="34" t="s">
        <v>45</v>
      </c>
      <c r="H74" s="28">
        <v>256</v>
      </c>
      <c r="I74" s="23">
        <f>H74*1.5</f>
        <v>384</v>
      </c>
      <c r="J74" s="23">
        <v>1</v>
      </c>
      <c r="K74" s="57" t="s">
        <v>124</v>
      </c>
      <c r="L74" s="29"/>
      <c r="N74" s="3"/>
      <c r="P74" s="3"/>
      <c r="R74" s="3"/>
    </row>
    <row r="75" spans="1:18" ht="21.75" thickBot="1" x14ac:dyDescent="0.4">
      <c r="A75" s="50">
        <v>9</v>
      </c>
      <c r="B75" s="40" t="s">
        <v>101</v>
      </c>
      <c r="C75" s="19">
        <v>1973</v>
      </c>
      <c r="D75" s="24">
        <v>118</v>
      </c>
      <c r="E75" s="24" t="s">
        <v>118</v>
      </c>
      <c r="F75" s="24">
        <v>28</v>
      </c>
      <c r="G75" s="24" t="s">
        <v>100</v>
      </c>
      <c r="H75" s="30">
        <v>173</v>
      </c>
      <c r="I75" s="24">
        <f>H75*2</f>
        <v>346</v>
      </c>
      <c r="J75" s="24">
        <v>2</v>
      </c>
      <c r="K75" s="24">
        <v>1</v>
      </c>
      <c r="L75" s="31"/>
      <c r="N75" s="3"/>
      <c r="P75" s="3"/>
      <c r="R75" s="3"/>
    </row>
    <row r="76" spans="1:18" ht="21.75" thickBot="1" x14ac:dyDescent="0.4">
      <c r="A76" s="5"/>
      <c r="B76" s="4"/>
      <c r="C76" s="5"/>
      <c r="D76" s="5"/>
      <c r="E76" s="5"/>
      <c r="F76" s="5"/>
      <c r="G76" s="5"/>
      <c r="H76" s="4"/>
      <c r="I76" s="5"/>
      <c r="J76" s="5"/>
      <c r="K76" s="5"/>
      <c r="L76" s="5"/>
      <c r="N76" s="3"/>
      <c r="P76" s="3"/>
      <c r="R76" s="3"/>
    </row>
    <row r="77" spans="1:18" ht="21" x14ac:dyDescent="0.35">
      <c r="A77" s="72" t="s">
        <v>132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  <c r="N77" s="3"/>
      <c r="P77" s="3"/>
      <c r="R77" s="3"/>
    </row>
    <row r="78" spans="1:18" ht="56.25" x14ac:dyDescent="0.35">
      <c r="A78" s="16" t="s">
        <v>6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11</v>
      </c>
      <c r="G78" s="7" t="s">
        <v>12</v>
      </c>
      <c r="H78" s="7" t="s">
        <v>13</v>
      </c>
      <c r="I78" s="7" t="s">
        <v>14</v>
      </c>
      <c r="J78" s="7" t="s">
        <v>15</v>
      </c>
      <c r="K78" s="7" t="s">
        <v>16</v>
      </c>
      <c r="L78" s="17" t="s">
        <v>17</v>
      </c>
      <c r="N78" s="3"/>
      <c r="P78" s="3"/>
      <c r="R78" s="3"/>
    </row>
    <row r="79" spans="1:18" ht="21" x14ac:dyDescent="0.35">
      <c r="A79" s="26">
        <v>1</v>
      </c>
      <c r="B79" s="37" t="s">
        <v>79</v>
      </c>
      <c r="C79" s="23">
        <v>1971</v>
      </c>
      <c r="D79" s="42">
        <v>71</v>
      </c>
      <c r="E79" s="23">
        <v>73</v>
      </c>
      <c r="F79" s="42">
        <v>24</v>
      </c>
      <c r="G79" s="23" t="s">
        <v>80</v>
      </c>
      <c r="H79" s="42">
        <v>252</v>
      </c>
      <c r="I79" s="23">
        <f>H79*1.5</f>
        <v>378</v>
      </c>
      <c r="J79" s="23">
        <v>1</v>
      </c>
      <c r="K79" s="23" t="s">
        <v>124</v>
      </c>
      <c r="L79" s="61" t="s">
        <v>142</v>
      </c>
      <c r="N79" s="3"/>
      <c r="P79" s="3"/>
      <c r="R79" s="3"/>
    </row>
    <row r="80" spans="1:18" ht="21" x14ac:dyDescent="0.35">
      <c r="A80" s="26">
        <v>2</v>
      </c>
      <c r="B80" s="37" t="s">
        <v>59</v>
      </c>
      <c r="C80" s="23">
        <v>1969</v>
      </c>
      <c r="D80" s="42">
        <v>77</v>
      </c>
      <c r="E80" s="23">
        <v>78</v>
      </c>
      <c r="F80" s="42">
        <v>24</v>
      </c>
      <c r="G80" s="23" t="s">
        <v>60</v>
      </c>
      <c r="H80" s="42">
        <v>265</v>
      </c>
      <c r="I80" s="23">
        <f>H80*1.5</f>
        <v>397.5</v>
      </c>
      <c r="J80" s="23">
        <v>1</v>
      </c>
      <c r="K80" s="23" t="s">
        <v>124</v>
      </c>
      <c r="L80" s="29"/>
      <c r="N80" s="3"/>
      <c r="P80" s="3"/>
      <c r="R80" s="3"/>
    </row>
    <row r="81" spans="1:18" ht="21" x14ac:dyDescent="0.35">
      <c r="A81" s="26">
        <v>3</v>
      </c>
      <c r="B81" s="37" t="s">
        <v>34</v>
      </c>
      <c r="C81" s="23">
        <v>1966</v>
      </c>
      <c r="D81" s="23">
        <v>77.3</v>
      </c>
      <c r="E81" s="23">
        <v>78</v>
      </c>
      <c r="F81" s="23">
        <v>24</v>
      </c>
      <c r="G81" s="23" t="s">
        <v>35</v>
      </c>
      <c r="H81" s="28">
        <v>249</v>
      </c>
      <c r="I81" s="23">
        <f>H81*1.5</f>
        <v>373.5</v>
      </c>
      <c r="J81" s="23">
        <v>2</v>
      </c>
      <c r="K81" s="57" t="s">
        <v>124</v>
      </c>
      <c r="L81" s="29"/>
      <c r="N81" s="3"/>
      <c r="P81" s="3"/>
      <c r="R81" s="3"/>
    </row>
    <row r="82" spans="1:18" ht="21.75" thickBot="1" x14ac:dyDescent="0.4">
      <c r="A82" s="27">
        <v>4</v>
      </c>
      <c r="B82" s="38" t="s">
        <v>83</v>
      </c>
      <c r="C82" s="24">
        <v>1970</v>
      </c>
      <c r="D82" s="47">
        <v>94</v>
      </c>
      <c r="E82" s="24">
        <v>95</v>
      </c>
      <c r="F82" s="47">
        <v>28</v>
      </c>
      <c r="G82" s="24" t="s">
        <v>84</v>
      </c>
      <c r="H82" s="47">
        <v>215</v>
      </c>
      <c r="I82" s="24">
        <f>H82*2</f>
        <v>430</v>
      </c>
      <c r="J82" s="24">
        <v>1</v>
      </c>
      <c r="K82" s="24" t="s">
        <v>124</v>
      </c>
      <c r="L82" s="31"/>
      <c r="N82" s="3"/>
      <c r="P82" s="3"/>
      <c r="R82" s="3"/>
    </row>
    <row r="83" spans="1:18" ht="21.75" thickBot="1" x14ac:dyDescent="0.4">
      <c r="A83" s="12"/>
      <c r="B83" s="13"/>
      <c r="C83" s="12"/>
      <c r="D83" s="12"/>
      <c r="E83" s="12"/>
      <c r="F83" s="12"/>
      <c r="G83" s="12"/>
      <c r="H83" s="13"/>
      <c r="I83" s="12"/>
      <c r="J83" s="12"/>
      <c r="K83" s="12"/>
      <c r="L83" s="12"/>
      <c r="N83" s="3"/>
      <c r="P83" s="3"/>
      <c r="R83" s="3"/>
    </row>
    <row r="84" spans="1:18" ht="21" x14ac:dyDescent="0.35">
      <c r="A84" s="72" t="s">
        <v>133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4"/>
      <c r="N84" s="3"/>
      <c r="P84" s="3"/>
      <c r="R84" s="3"/>
    </row>
    <row r="85" spans="1:18" ht="56.25" x14ac:dyDescent="0.35">
      <c r="A85" s="16" t="s">
        <v>6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11</v>
      </c>
      <c r="G85" s="7" t="s">
        <v>12</v>
      </c>
      <c r="H85" s="7" t="s">
        <v>13</v>
      </c>
      <c r="I85" s="7" t="s">
        <v>14</v>
      </c>
      <c r="J85" s="7" t="s">
        <v>15</v>
      </c>
      <c r="K85" s="7" t="s">
        <v>16</v>
      </c>
      <c r="L85" s="17" t="s">
        <v>17</v>
      </c>
      <c r="N85" s="3"/>
      <c r="P85" s="3"/>
      <c r="R85" s="3"/>
    </row>
    <row r="86" spans="1:18" ht="21.75" thickBot="1" x14ac:dyDescent="0.4">
      <c r="A86" s="27">
        <v>1</v>
      </c>
      <c r="B86" s="38" t="s">
        <v>89</v>
      </c>
      <c r="C86" s="24">
        <v>1961</v>
      </c>
      <c r="D86" s="24">
        <v>83.6</v>
      </c>
      <c r="E86" s="24">
        <v>85</v>
      </c>
      <c r="F86" s="24">
        <v>24</v>
      </c>
      <c r="G86" s="24" t="s">
        <v>76</v>
      </c>
      <c r="H86" s="30">
        <v>250</v>
      </c>
      <c r="I86" s="24">
        <f>H86*1.5</f>
        <v>375</v>
      </c>
      <c r="J86" s="24">
        <v>1</v>
      </c>
      <c r="K86" s="58" t="s">
        <v>124</v>
      </c>
      <c r="L86" s="31"/>
      <c r="N86" s="3"/>
      <c r="P86" s="3"/>
      <c r="R86" s="3"/>
    </row>
    <row r="87" spans="1:18" ht="21" x14ac:dyDescent="0.3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N87" s="3"/>
      <c r="P87" s="3"/>
      <c r="R87" s="3"/>
    </row>
    <row r="88" spans="1:18" ht="33.75" customHeight="1" thickBot="1" x14ac:dyDescent="0.4">
      <c r="A88" s="75" t="s">
        <v>21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N88" s="3"/>
      <c r="P88" s="3"/>
      <c r="R88" s="3"/>
    </row>
    <row r="89" spans="1:18" ht="21" x14ac:dyDescent="0.35">
      <c r="A89" s="66" t="s">
        <v>22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8"/>
      <c r="N89" s="3"/>
      <c r="P89" s="3"/>
      <c r="R89" s="3"/>
    </row>
    <row r="90" spans="1:18" ht="37.5" x14ac:dyDescent="0.35">
      <c r="A90" s="16" t="s">
        <v>6</v>
      </c>
      <c r="B90" s="7" t="s">
        <v>7</v>
      </c>
      <c r="C90" s="7" t="s">
        <v>8</v>
      </c>
      <c r="D90" s="7" t="s">
        <v>9</v>
      </c>
      <c r="E90" s="7" t="s">
        <v>10</v>
      </c>
      <c r="F90" s="7" t="s">
        <v>11</v>
      </c>
      <c r="G90" s="7" t="s">
        <v>12</v>
      </c>
      <c r="H90" s="7" t="s">
        <v>23</v>
      </c>
      <c r="I90" s="7" t="s">
        <v>14</v>
      </c>
      <c r="J90" s="7" t="s">
        <v>15</v>
      </c>
      <c r="K90" s="7" t="s">
        <v>16</v>
      </c>
      <c r="L90" s="17" t="s">
        <v>17</v>
      </c>
      <c r="N90" s="3"/>
      <c r="P90" s="3"/>
      <c r="R90" s="3"/>
    </row>
    <row r="91" spans="1:18" ht="21" x14ac:dyDescent="0.35">
      <c r="A91" s="26">
        <v>1</v>
      </c>
      <c r="B91" s="35" t="s">
        <v>56</v>
      </c>
      <c r="C91" s="7">
        <v>1982</v>
      </c>
      <c r="D91" s="7" t="s">
        <v>122</v>
      </c>
      <c r="E91" s="7" t="s">
        <v>120</v>
      </c>
      <c r="F91" s="7">
        <v>32</v>
      </c>
      <c r="G91" s="7" t="s">
        <v>57</v>
      </c>
      <c r="H91" s="6">
        <v>141</v>
      </c>
      <c r="I91" s="7">
        <v>141</v>
      </c>
      <c r="J91" s="23">
        <v>1</v>
      </c>
      <c r="K91" s="56" t="s">
        <v>122</v>
      </c>
      <c r="L91" s="60" t="s">
        <v>140</v>
      </c>
      <c r="N91" s="3"/>
      <c r="P91" s="3"/>
      <c r="R91" s="3"/>
    </row>
    <row r="92" spans="1:18" ht="21" x14ac:dyDescent="0.35">
      <c r="A92" s="26">
        <v>2</v>
      </c>
      <c r="B92" s="35" t="s">
        <v>43</v>
      </c>
      <c r="C92" s="7">
        <v>1982</v>
      </c>
      <c r="D92" s="7" t="s">
        <v>122</v>
      </c>
      <c r="E92" s="7" t="s">
        <v>120</v>
      </c>
      <c r="F92" s="7">
        <v>32</v>
      </c>
      <c r="G92" s="7" t="s">
        <v>44</v>
      </c>
      <c r="H92" s="6">
        <v>72</v>
      </c>
      <c r="I92" s="7">
        <v>72</v>
      </c>
      <c r="J92" s="23">
        <v>2</v>
      </c>
      <c r="K92" s="56" t="s">
        <v>122</v>
      </c>
      <c r="L92" s="17"/>
      <c r="N92" s="3"/>
      <c r="P92" s="3"/>
      <c r="R92" s="3"/>
    </row>
    <row r="93" spans="1:18" ht="21" x14ac:dyDescent="0.35">
      <c r="A93" s="26">
        <v>3</v>
      </c>
      <c r="B93" s="35" t="s">
        <v>75</v>
      </c>
      <c r="C93" s="7">
        <v>1981</v>
      </c>
      <c r="D93" s="41" t="s">
        <v>122</v>
      </c>
      <c r="E93" s="7" t="s">
        <v>120</v>
      </c>
      <c r="F93" s="41">
        <v>40</v>
      </c>
      <c r="G93" s="23" t="s">
        <v>76</v>
      </c>
      <c r="H93" s="41">
        <v>60</v>
      </c>
      <c r="I93" s="7">
        <v>60</v>
      </c>
      <c r="J93" s="23">
        <v>1</v>
      </c>
      <c r="K93" s="56" t="s">
        <v>122</v>
      </c>
      <c r="L93" s="17"/>
      <c r="N93" s="3"/>
      <c r="P93" s="3"/>
      <c r="R93" s="3"/>
    </row>
    <row r="94" spans="1:18" ht="21.75" thickBot="1" x14ac:dyDescent="0.4">
      <c r="A94" s="27">
        <v>4</v>
      </c>
      <c r="B94" s="40" t="s">
        <v>30</v>
      </c>
      <c r="C94" s="19">
        <v>1978</v>
      </c>
      <c r="D94" s="47" t="s">
        <v>122</v>
      </c>
      <c r="E94" s="24" t="s">
        <v>120</v>
      </c>
      <c r="F94" s="47">
        <v>40</v>
      </c>
      <c r="G94" s="49" t="s">
        <v>31</v>
      </c>
      <c r="H94" s="47">
        <v>50</v>
      </c>
      <c r="I94" s="24">
        <v>50</v>
      </c>
      <c r="J94" s="24">
        <v>2</v>
      </c>
      <c r="K94" s="59" t="s">
        <v>122</v>
      </c>
      <c r="L94" s="62" t="s">
        <v>141</v>
      </c>
      <c r="N94" s="3"/>
      <c r="P94" s="3"/>
      <c r="R94" s="3"/>
    </row>
    <row r="95" spans="1:18" ht="21" x14ac:dyDescent="0.35">
      <c r="A95" s="12"/>
      <c r="B95" s="44"/>
      <c r="C95" s="5"/>
      <c r="D95" s="45"/>
      <c r="E95" s="5"/>
      <c r="F95" s="45"/>
      <c r="G95" s="12"/>
      <c r="H95" s="45"/>
      <c r="I95" s="5"/>
      <c r="J95" s="12"/>
      <c r="K95" s="5"/>
      <c r="L95" s="5"/>
      <c r="N95" s="3"/>
      <c r="P95" s="3"/>
    </row>
    <row r="96" spans="1:18" ht="20.25" x14ac:dyDescent="0.3">
      <c r="A96" s="46"/>
      <c r="B96" s="54" t="s">
        <v>24</v>
      </c>
      <c r="C96" s="54" t="s">
        <v>25</v>
      </c>
      <c r="D96" s="54"/>
      <c r="E96" s="54"/>
      <c r="F96" s="54"/>
      <c r="G96" s="54" t="s">
        <v>26</v>
      </c>
      <c r="H96" s="54" t="s">
        <v>129</v>
      </c>
      <c r="I96" s="54"/>
      <c r="J96" s="8"/>
      <c r="K96" s="8"/>
      <c r="L96" s="8"/>
    </row>
  </sheetData>
  <sortState ref="B77:L78">
    <sortCondition descending="1" ref="I77:I78"/>
  </sortState>
  <mergeCells count="19">
    <mergeCell ref="A36:L36"/>
    <mergeCell ref="A84:L84"/>
    <mergeCell ref="A1:B1"/>
    <mergeCell ref="A2:L2"/>
    <mergeCell ref="A3:L3"/>
    <mergeCell ref="A4:L4"/>
    <mergeCell ref="A5:L5"/>
    <mergeCell ref="A7:L7"/>
    <mergeCell ref="A8:L8"/>
    <mergeCell ref="A9:L9"/>
    <mergeCell ref="A22:L22"/>
    <mergeCell ref="A29:L29"/>
    <mergeCell ref="A89:L89"/>
    <mergeCell ref="A40:L40"/>
    <mergeCell ref="A65:L65"/>
    <mergeCell ref="A77:L77"/>
    <mergeCell ref="A88:L88"/>
    <mergeCell ref="A58:L58"/>
    <mergeCell ref="A54:L54"/>
  </mergeCells>
  <pageMargins left="0.70078740157480324" right="0.70078740157480324" top="0.75196850393700776" bottom="0.75196850393700776" header="0.3" footer="0.3"/>
  <pageSetup paperSize="9" scale="52" firstPageNumber="2147483648" fitToHeight="0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cp:revision>16</cp:revision>
  <cp:lastPrinted>2022-10-19T12:30:44Z</cp:lastPrinted>
  <dcterms:modified xsi:type="dcterms:W3CDTF">2022-10-19T18:09:50Z</dcterms:modified>
</cp:coreProperties>
</file>